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.azamova\Desktop\Muzaffarga\"/>
    </mc:Choice>
  </mc:AlternateContent>
  <xr:revisionPtr revIDLastSave="0" documentId="8_{4935DD5E-36AE-4690-9B00-CDE1491A8758}" xr6:coauthVersionLast="47" xr6:coauthVersionMax="47" xr10:uidLastSave="{00000000-0000-0000-0000-000000000000}"/>
  <bookViews>
    <workbookView xWindow="-120" yWindow="-120" windowWidth="29040" windowHeight="15720" xr2:uid="{222D6DD7-3619-439D-8E2C-AD82B58D774D}"/>
  </bookViews>
  <sheets>
    <sheet name="5-007-001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2" l="1"/>
  <c r="D30" i="2"/>
  <c r="D33" i="2" s="1"/>
  <c r="F31" i="2"/>
  <c r="F32" i="2"/>
  <c r="E33" i="2"/>
  <c r="F30" i="2" l="1"/>
  <c r="F33" i="2" s="1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8" i="2"/>
  <c r="F7" i="2"/>
  <c r="F6" i="2"/>
  <c r="F9" i="2" l="1"/>
  <c r="F27" i="2" s="1"/>
  <c r="E9" i="2" l="1"/>
  <c r="E27" i="2" l="1"/>
  <c r="D9" i="2"/>
  <c r="D27" i="2" l="1"/>
</calcChain>
</file>

<file path=xl/sharedStrings.xml><?xml version="1.0" encoding="utf-8"?>
<sst xmlns="http://schemas.openxmlformats.org/spreadsheetml/2006/main" count="82" uniqueCount="56">
  <si>
    <t>Т/р</t>
  </si>
  <si>
    <t>Харажат турлари</t>
  </si>
  <si>
    <t>Харажат кодлари</t>
  </si>
  <si>
    <t>Аниқланган смета</t>
  </si>
  <si>
    <t>Касса харажатлари</t>
  </si>
  <si>
    <t>Смета бўйича қолдиқ</t>
  </si>
  <si>
    <t>1.</t>
  </si>
  <si>
    <t>Иш ҳақи ва унга тенглаштирилган тўловлар</t>
  </si>
  <si>
    <t>2.</t>
  </si>
  <si>
    <t>Ягона ижтимоий тўлов</t>
  </si>
  <si>
    <t>3.</t>
  </si>
  <si>
    <t>Ижтимоий эҳтиёжларга бошқа ажратмалар/бадаллар</t>
  </si>
  <si>
    <t>4.</t>
  </si>
  <si>
    <t>Бошқа харажатлар</t>
  </si>
  <si>
    <t>5.</t>
  </si>
  <si>
    <t>шу жумладан:</t>
  </si>
  <si>
    <t>6.</t>
  </si>
  <si>
    <t>7.</t>
  </si>
  <si>
    <t>8.</t>
  </si>
  <si>
    <t>Электроэнергия харажатлари</t>
  </si>
  <si>
    <t>9.</t>
  </si>
  <si>
    <t>Табиий газ</t>
  </si>
  <si>
    <t>10.</t>
  </si>
  <si>
    <t>Иссиқлик энергияси ва иссиқ сув</t>
  </si>
  <si>
    <t>11.</t>
  </si>
  <si>
    <t>Совуқ сув ва канализация</t>
  </si>
  <si>
    <t>12.</t>
  </si>
  <si>
    <t>Чиқиндиларни тозалаш, олиб чиқиб кетиш билан боғлиқ хизматлар ҳамда энергетик ва бошқа ресурслар (бензин ва бошқа ЁММлардан ташқари)ни сотиб олиш</t>
  </si>
  <si>
    <t>13.</t>
  </si>
  <si>
    <t>14.</t>
  </si>
  <si>
    <t>15.</t>
  </si>
  <si>
    <t>16.</t>
  </si>
  <si>
    <t>17.</t>
  </si>
  <si>
    <t>18.</t>
  </si>
  <si>
    <t>Ёнилғи ва ЁММ</t>
  </si>
  <si>
    <t>19.</t>
  </si>
  <si>
    <t>Телефон, телеграф ва почта хизматлари</t>
  </si>
  <si>
    <t>20.</t>
  </si>
  <si>
    <t>Ахборот ва коммуникация хизматлари</t>
  </si>
  <si>
    <t>Объектларни қўриқлаш хизматлари</t>
  </si>
  <si>
    <t>Товар ва хизматлар сотиб олиш бўйича бошқа харажатлар</t>
  </si>
  <si>
    <t>Компьютер жиҳозлари, ҳисоблаш ва аудио-видео техника, информацион технологиялар сотиб олиш</t>
  </si>
  <si>
    <t>-</t>
  </si>
  <si>
    <t>Хизмат сафари харажатлари</t>
  </si>
  <si>
    <t>Ижара харажатлари</t>
  </si>
  <si>
    <t>Сақлаш харажатлари</t>
  </si>
  <si>
    <t>Бошқа амалиёт харажатлар</t>
  </si>
  <si>
    <t>Товар-моддий захиралар</t>
  </si>
  <si>
    <t>Авторанспорт воситаларини сақлаш харажатлари</t>
  </si>
  <si>
    <t>Жами амалиёт харажатлар</t>
  </si>
  <si>
    <t>Объектларни қуриш, реконструкция қилиш ва капитал таъмирлаш ишлари</t>
  </si>
  <si>
    <t>Автомототранспорт воситаларини сотиб олиш</t>
  </si>
  <si>
    <t>Бошқа асосий воситалар сотиб олиш</t>
  </si>
  <si>
    <t>Жами капитал харажатлар</t>
  </si>
  <si>
    <t>минг сўмда</t>
  </si>
  <si>
    <t>2026 йил 1 октябр ҳолатига тасдиқланган йиллик харажатлар сметаси билан бир қаторда, унинг ижроси, шу жумладан объектларни қуриш, реконструкция қилиш ва капитал таъмирлаш ишлари, автомототранспорт воситаларини сотиб олиш ва сақлаш харажатлари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</si>
</sst>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0\ _₽_-;\-* #,##0.00\ _₽_-;_-* &quot;-&quot;??\ _₽_-;_-@_-"/>
    <numFmt numFmtId="166" formatCode="_-* #,##0\ _₽_-;\-* #,##0\ _₽_-;_-* &quot;-&quot;??\ _₽_-;_-@_-"/>
    <numFmt numFmtId="167" formatCode="_-* #,##0.0000_-;\-* #,##0.0000_-;_-* &quot;-&quot;??_-;_-@_-"/>
  </numFmts>
  <fonts count="10">
    <font>
      <sz val="11"/>
      <color theme="1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33996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Aptos Narrow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3" fontId="0" fillId="0" borderId="0" xfId="0" applyNumberFormat="1" applyAlignment="1">
      <alignment wrapText="1"/>
    </xf>
    <xf numFmtId="0" fontId="4" fillId="2" borderId="8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justify" vertical="center" wrapText="1"/>
    </xf>
    <xf numFmtId="164" fontId="0" fillId="0" borderId="0" xfId="1" applyNumberFormat="1" applyFont="1" applyAlignment="1">
      <alignment wrapText="1"/>
    </xf>
    <xf numFmtId="164" fontId="0" fillId="0" borderId="0" xfId="0" applyNumberFormat="1" applyAlignment="1">
      <alignment wrapText="1"/>
    </xf>
    <xf numFmtId="3" fontId="1" fillId="3" borderId="4" xfId="0" applyNumberFormat="1" applyFont="1" applyFill="1" applyBorder="1" applyAlignment="1">
      <alignment vertical="center" wrapText="1"/>
    </xf>
    <xf numFmtId="43" fontId="0" fillId="0" borderId="0" xfId="1" applyFont="1" applyAlignment="1">
      <alignment wrapText="1"/>
    </xf>
    <xf numFmtId="165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167" fontId="0" fillId="0" borderId="0" xfId="1" applyNumberFormat="1" applyFont="1" applyAlignment="1">
      <alignment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vertical="center" wrapText="1"/>
    </xf>
    <xf numFmtId="0" fontId="0" fillId="3" borderId="0" xfId="0" applyFill="1" applyAlignment="1">
      <alignment wrapText="1"/>
    </xf>
    <xf numFmtId="3" fontId="2" fillId="3" borderId="8" xfId="0" applyNumberFormat="1" applyFont="1" applyFill="1" applyBorder="1" applyAlignment="1">
      <alignment horizontal="center" vertical="center" wrapText="1"/>
    </xf>
    <xf numFmtId="3" fontId="1" fillId="3" borderId="8" xfId="0" applyNumberFormat="1" applyFont="1" applyFill="1" applyBorder="1" applyAlignment="1">
      <alignment vertical="center" wrapText="1"/>
    </xf>
    <xf numFmtId="3" fontId="1" fillId="3" borderId="9" xfId="0" applyNumberFormat="1" applyFont="1" applyFill="1" applyBorder="1" applyAlignment="1">
      <alignment vertical="center" wrapText="1"/>
    </xf>
    <xf numFmtId="3" fontId="1" fillId="3" borderId="11" xfId="0" applyNumberFormat="1" applyFont="1" applyFill="1" applyBorder="1" applyAlignment="1">
      <alignment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vertical="center" wrapText="1"/>
    </xf>
    <xf numFmtId="3" fontId="6" fillId="3" borderId="14" xfId="0" applyNumberFormat="1" applyFont="1" applyFill="1" applyBorder="1" applyAlignment="1">
      <alignment vertical="center" wrapText="1"/>
    </xf>
    <xf numFmtId="43" fontId="0" fillId="0" borderId="0" xfId="1" applyFont="1"/>
    <xf numFmtId="3" fontId="1" fillId="3" borderId="5" xfId="0" applyNumberFormat="1" applyFont="1" applyFill="1" applyBorder="1" applyAlignment="1">
      <alignment vertical="center" wrapText="1"/>
    </xf>
    <xf numFmtId="3" fontId="1" fillId="3" borderId="6" xfId="0" applyNumberFormat="1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1D5FA-D286-4F5F-AC8B-3A98DF6AC1DC}">
  <dimension ref="A1:H43"/>
  <sheetViews>
    <sheetView tabSelected="1" workbookViewId="0">
      <pane xSplit="2" ySplit="5" topLeftCell="C24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4.25"/>
  <cols>
    <col min="1" max="1" width="9.25" style="1" customWidth="1"/>
    <col min="2" max="2" width="52.25" style="1" customWidth="1"/>
    <col min="3" max="3" width="16.375" style="1" customWidth="1"/>
    <col min="4" max="4" width="20.375" style="1" customWidth="1"/>
    <col min="5" max="5" width="17.25" style="1" customWidth="1"/>
    <col min="6" max="6" width="16.25" style="1" customWidth="1"/>
    <col min="8" max="8" width="15" bestFit="1" customWidth="1"/>
  </cols>
  <sheetData>
    <row r="1" spans="1:8">
      <c r="D1" s="15"/>
      <c r="E1" s="15"/>
    </row>
    <row r="2" spans="1:8" s="1" customFormat="1" ht="60.75" customHeight="1">
      <c r="A2" s="36" t="s">
        <v>55</v>
      </c>
      <c r="B2" s="36"/>
      <c r="C2" s="36"/>
      <c r="D2" s="36"/>
      <c r="E2" s="36"/>
      <c r="F2" s="36"/>
    </row>
    <row r="3" spans="1:8">
      <c r="D3" s="16"/>
      <c r="E3" s="16"/>
    </row>
    <row r="4" spans="1:8" ht="15" thickBot="1">
      <c r="D4" s="8"/>
      <c r="E4" s="8"/>
      <c r="F4" s="8" t="s">
        <v>54</v>
      </c>
    </row>
    <row r="5" spans="1:8" ht="32.25" thickBo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8" ht="16.5" thickBot="1">
      <c r="A6" s="4" t="s">
        <v>6</v>
      </c>
      <c r="B6" s="5" t="s">
        <v>7</v>
      </c>
      <c r="C6" s="22" t="s">
        <v>42</v>
      </c>
      <c r="D6" s="17">
        <v>710297952.0171994</v>
      </c>
      <c r="E6" s="17">
        <v>763359140.26967072</v>
      </c>
      <c r="F6" s="17">
        <f>+D6-E6</f>
        <v>-53061188.252471328</v>
      </c>
      <c r="H6" s="32"/>
    </row>
    <row r="7" spans="1:8" ht="16.5" thickBot="1">
      <c r="A7" s="4" t="s">
        <v>8</v>
      </c>
      <c r="B7" s="5" t="s">
        <v>9</v>
      </c>
      <c r="C7" s="22" t="s">
        <v>42</v>
      </c>
      <c r="D7" s="17">
        <v>84452432.652594522</v>
      </c>
      <c r="E7" s="17">
        <v>85729122.219300002</v>
      </c>
      <c r="F7" s="17">
        <f t="shared" ref="F7:F8" si="0">+D7-E7</f>
        <v>-1276689.5667054802</v>
      </c>
      <c r="H7" s="32"/>
    </row>
    <row r="8" spans="1:8" ht="16.5" thickBot="1">
      <c r="A8" s="4" t="s">
        <v>10</v>
      </c>
      <c r="B8" s="5" t="s">
        <v>11</v>
      </c>
      <c r="C8" s="22" t="s">
        <v>42</v>
      </c>
      <c r="D8" s="17">
        <v>4617048.2725730557</v>
      </c>
      <c r="E8" s="17">
        <v>6691166.10396</v>
      </c>
      <c r="F8" s="17">
        <f t="shared" si="0"/>
        <v>-2074117.8313869443</v>
      </c>
      <c r="H8" s="32"/>
    </row>
    <row r="9" spans="1:8" ht="16.5" thickBot="1">
      <c r="A9" s="4"/>
      <c r="B9" s="6" t="s">
        <v>13</v>
      </c>
      <c r="C9" s="22" t="s">
        <v>42</v>
      </c>
      <c r="D9" s="23">
        <f>+SUM(D11:D26)</f>
        <v>822484933.32451034</v>
      </c>
      <c r="E9" s="23">
        <f>+SUM(E11:E26)</f>
        <v>779779323.30553007</v>
      </c>
      <c r="F9" s="23">
        <f>+SUM(F11:F26)</f>
        <v>42705610.018980354</v>
      </c>
      <c r="H9" s="32"/>
    </row>
    <row r="10" spans="1:8" ht="16.5" thickBot="1">
      <c r="A10" s="4" t="s">
        <v>12</v>
      </c>
      <c r="B10" s="6" t="s">
        <v>15</v>
      </c>
      <c r="C10" s="33"/>
      <c r="D10" s="34"/>
      <c r="E10" s="34"/>
      <c r="F10" s="35"/>
      <c r="H10" s="32"/>
    </row>
    <row r="11" spans="1:8" ht="16.5" thickBot="1">
      <c r="A11" s="4" t="s">
        <v>14</v>
      </c>
      <c r="B11" s="5" t="s">
        <v>43</v>
      </c>
      <c r="C11" s="22" t="s">
        <v>42</v>
      </c>
      <c r="D11" s="17">
        <v>13782028.059485305</v>
      </c>
      <c r="E11" s="17">
        <v>9159861.3696100004</v>
      </c>
      <c r="F11" s="17">
        <f t="shared" ref="F11:F26" si="1">+D11-E11</f>
        <v>4622166.6898753047</v>
      </c>
      <c r="H11" s="32"/>
    </row>
    <row r="12" spans="1:8" ht="16.5" thickBot="1">
      <c r="A12" s="4" t="s">
        <v>16</v>
      </c>
      <c r="B12" s="5" t="s">
        <v>44</v>
      </c>
      <c r="C12" s="22" t="s">
        <v>42</v>
      </c>
      <c r="D12" s="17">
        <v>25568250</v>
      </c>
      <c r="E12" s="17">
        <v>21155207.67069</v>
      </c>
      <c r="F12" s="17">
        <f t="shared" si="1"/>
        <v>4413042.3293099999</v>
      </c>
      <c r="H12" s="32"/>
    </row>
    <row r="13" spans="1:8" ht="16.5" thickBot="1">
      <c r="A13" s="4" t="s">
        <v>17</v>
      </c>
      <c r="B13" s="5" t="s">
        <v>19</v>
      </c>
      <c r="C13" s="22" t="s">
        <v>42</v>
      </c>
      <c r="D13" s="17">
        <v>12663084.841054805</v>
      </c>
      <c r="E13" s="17">
        <v>10017143.563309995</v>
      </c>
      <c r="F13" s="17">
        <f t="shared" si="1"/>
        <v>2645941.2777448092</v>
      </c>
      <c r="H13" s="32"/>
    </row>
    <row r="14" spans="1:8" ht="16.5" thickBot="1">
      <c r="A14" s="4" t="s">
        <v>18</v>
      </c>
      <c r="B14" s="5" t="s">
        <v>21</v>
      </c>
      <c r="C14" s="22" t="s">
        <v>42</v>
      </c>
      <c r="D14" s="17">
        <v>960513.41250000009</v>
      </c>
      <c r="E14" s="17">
        <v>528575.47010000004</v>
      </c>
      <c r="F14" s="17">
        <f t="shared" si="1"/>
        <v>431937.94240000006</v>
      </c>
      <c r="H14" s="32"/>
    </row>
    <row r="15" spans="1:8" ht="16.5" thickBot="1">
      <c r="A15" s="4" t="s">
        <v>20</v>
      </c>
      <c r="B15" s="5" t="s">
        <v>23</v>
      </c>
      <c r="C15" s="22" t="s">
        <v>42</v>
      </c>
      <c r="D15" s="17">
        <v>587923.64999999991</v>
      </c>
      <c r="E15" s="17">
        <v>422947.75909000001</v>
      </c>
      <c r="F15" s="17">
        <f t="shared" si="1"/>
        <v>164975.8909099999</v>
      </c>
      <c r="H15" s="32"/>
    </row>
    <row r="16" spans="1:8" ht="16.5" thickBot="1">
      <c r="A16" s="4" t="s">
        <v>22</v>
      </c>
      <c r="B16" s="5" t="s">
        <v>25</v>
      </c>
      <c r="C16" s="22" t="s">
        <v>42</v>
      </c>
      <c r="D16" s="17">
        <v>973897.72500000009</v>
      </c>
      <c r="E16" s="17">
        <v>650241.95935000002</v>
      </c>
      <c r="F16" s="17">
        <f t="shared" si="1"/>
        <v>323655.76565000007</v>
      </c>
      <c r="H16" s="32"/>
    </row>
    <row r="17" spans="1:8" s="1" customFormat="1" ht="48" thickBot="1">
      <c r="A17" s="4" t="s">
        <v>24</v>
      </c>
      <c r="B17" s="5" t="s">
        <v>27</v>
      </c>
      <c r="C17" s="22" t="s">
        <v>42</v>
      </c>
      <c r="D17" s="17">
        <v>175275</v>
      </c>
      <c r="E17" s="17">
        <v>197148.23582000003</v>
      </c>
      <c r="F17" s="17">
        <f t="shared" si="1"/>
        <v>-21873.235820000031</v>
      </c>
      <c r="H17" s="18"/>
    </row>
    <row r="18" spans="1:8" s="1" customFormat="1" ht="16.5" thickBot="1">
      <c r="A18" s="4" t="s">
        <v>26</v>
      </c>
      <c r="B18" s="5" t="s">
        <v>48</v>
      </c>
      <c r="C18" s="22"/>
      <c r="D18" s="17">
        <v>1581750</v>
      </c>
      <c r="E18" s="17">
        <v>956572.07046000008</v>
      </c>
      <c r="F18" s="17">
        <f t="shared" si="1"/>
        <v>625177.92953999992</v>
      </c>
      <c r="H18" s="18"/>
    </row>
    <row r="19" spans="1:8" s="1" customFormat="1" ht="16.5" thickBot="1">
      <c r="A19" s="4" t="s">
        <v>28</v>
      </c>
      <c r="B19" s="5" t="s">
        <v>45</v>
      </c>
      <c r="C19" s="22" t="s">
        <v>42</v>
      </c>
      <c r="D19" s="17">
        <v>58474591.592250019</v>
      </c>
      <c r="E19" s="17">
        <v>44281632.834440008</v>
      </c>
      <c r="F19" s="17">
        <f t="shared" si="1"/>
        <v>14192958.757810012</v>
      </c>
      <c r="H19" s="18"/>
    </row>
    <row r="20" spans="1:8" s="1" customFormat="1" ht="16.5" thickBot="1">
      <c r="A20" s="4" t="s">
        <v>29</v>
      </c>
      <c r="B20" s="5" t="s">
        <v>47</v>
      </c>
      <c r="C20" s="22" t="s">
        <v>42</v>
      </c>
      <c r="D20" s="17">
        <v>38613206.474999994</v>
      </c>
      <c r="E20" s="17">
        <v>15612136.574779999</v>
      </c>
      <c r="F20" s="17">
        <f t="shared" si="1"/>
        <v>23001069.900219996</v>
      </c>
      <c r="H20" s="18"/>
    </row>
    <row r="21" spans="1:8" s="1" customFormat="1" ht="16.5" thickBot="1">
      <c r="A21" s="4" t="s">
        <v>30</v>
      </c>
      <c r="B21" s="5" t="s">
        <v>34</v>
      </c>
      <c r="C21" s="22" t="s">
        <v>42</v>
      </c>
      <c r="D21" s="17">
        <v>3841800</v>
      </c>
      <c r="E21" s="17">
        <v>3685069.108</v>
      </c>
      <c r="F21" s="17">
        <f t="shared" si="1"/>
        <v>156730.89199999999</v>
      </c>
      <c r="H21" s="18"/>
    </row>
    <row r="22" spans="1:8" s="1" customFormat="1" ht="16.5" thickBot="1">
      <c r="A22" s="4" t="s">
        <v>31</v>
      </c>
      <c r="B22" s="5" t="s">
        <v>36</v>
      </c>
      <c r="C22" s="22" t="s">
        <v>42</v>
      </c>
      <c r="D22" s="17">
        <v>4781105.1375000002</v>
      </c>
      <c r="E22" s="17">
        <v>3125914.5771400002</v>
      </c>
      <c r="F22" s="17">
        <f t="shared" si="1"/>
        <v>1655190.56036</v>
      </c>
      <c r="H22" s="18"/>
    </row>
    <row r="23" spans="1:8" s="1" customFormat="1" ht="16.5" thickBot="1">
      <c r="A23" s="4" t="s">
        <v>32</v>
      </c>
      <c r="B23" s="5" t="s">
        <v>38</v>
      </c>
      <c r="C23" s="22" t="s">
        <v>42</v>
      </c>
      <c r="D23" s="17">
        <v>9000000</v>
      </c>
      <c r="E23" s="17">
        <v>8115487.5063600009</v>
      </c>
      <c r="F23" s="17">
        <f t="shared" si="1"/>
        <v>884512.49363999907</v>
      </c>
      <c r="H23" s="18"/>
    </row>
    <row r="24" spans="1:8" s="1" customFormat="1" ht="16.5" thickBot="1">
      <c r="A24" s="4" t="s">
        <v>33</v>
      </c>
      <c r="B24" s="5" t="s">
        <v>39</v>
      </c>
      <c r="C24" s="22" t="s">
        <v>42</v>
      </c>
      <c r="D24" s="17">
        <v>76429859.373824999</v>
      </c>
      <c r="E24" s="17">
        <v>51907071.798079997</v>
      </c>
      <c r="F24" s="17">
        <f t="shared" si="1"/>
        <v>24522787.575745001</v>
      </c>
      <c r="H24" s="18"/>
    </row>
    <row r="25" spans="1:8" s="1" customFormat="1" ht="16.5" thickBot="1">
      <c r="A25" s="4" t="s">
        <v>35</v>
      </c>
      <c r="B25" s="5" t="s">
        <v>40</v>
      </c>
      <c r="C25" s="22" t="s">
        <v>42</v>
      </c>
      <c r="D25" s="17">
        <v>199975798.62565264</v>
      </c>
      <c r="E25" s="17">
        <v>120060101.76559003</v>
      </c>
      <c r="F25" s="17">
        <f t="shared" si="1"/>
        <v>79915696.860062614</v>
      </c>
      <c r="H25" s="18"/>
    </row>
    <row r="26" spans="1:8" s="1" customFormat="1" ht="16.5" thickBot="1">
      <c r="A26" s="4" t="s">
        <v>37</v>
      </c>
      <c r="B26" s="5" t="s">
        <v>46</v>
      </c>
      <c r="C26" s="22" t="s">
        <v>42</v>
      </c>
      <c r="D26" s="17">
        <v>375075849.43224263</v>
      </c>
      <c r="E26" s="17">
        <v>489904211.04271001</v>
      </c>
      <c r="F26" s="17">
        <f t="shared" si="1"/>
        <v>-114828361.61046737</v>
      </c>
      <c r="H26" s="18"/>
    </row>
    <row r="27" spans="1:8" s="1" customFormat="1" ht="16.5" thickBot="1">
      <c r="A27" s="11"/>
      <c r="B27" s="6" t="s">
        <v>49</v>
      </c>
      <c r="C27" s="22"/>
      <c r="D27" s="23">
        <f>+D6+D7+D8+D9</f>
        <v>1621852366.2668774</v>
      </c>
      <c r="E27" s="23">
        <f>+E6+E7+E8+E9</f>
        <v>1635558751.8984609</v>
      </c>
      <c r="F27" s="23">
        <f>+F6+F7+F8+F9</f>
        <v>-13706385.6315834</v>
      </c>
    </row>
    <row r="28" spans="1:8" s="1" customFormat="1" ht="15" thickBot="1">
      <c r="A28" s="7"/>
      <c r="C28" s="24"/>
      <c r="D28" s="24"/>
      <c r="E28" s="24"/>
      <c r="F28" s="24"/>
    </row>
    <row r="29" spans="1:8" ht="32.25" thickBot="1">
      <c r="A29" s="10" t="s">
        <v>6</v>
      </c>
      <c r="B29" s="9" t="s">
        <v>50</v>
      </c>
      <c r="C29" s="25" t="s">
        <v>42</v>
      </c>
      <c r="D29" s="26">
        <v>733784000</v>
      </c>
      <c r="E29" s="26">
        <v>99240140.234290004</v>
      </c>
      <c r="F29" s="27">
        <f t="shared" ref="F29:F32" si="2">+D29-E29</f>
        <v>634543859.76571</v>
      </c>
      <c r="H29" s="32"/>
    </row>
    <row r="30" spans="1:8" ht="16.5" thickBot="1">
      <c r="A30" s="12" t="s">
        <v>8</v>
      </c>
      <c r="B30" s="5" t="s">
        <v>51</v>
      </c>
      <c r="C30" s="22" t="s">
        <v>42</v>
      </c>
      <c r="D30" s="17">
        <f>5270000</f>
        <v>5270000</v>
      </c>
      <c r="E30" s="17">
        <v>352166.24977999995</v>
      </c>
      <c r="F30" s="28">
        <f t="shared" si="2"/>
        <v>4917833.7502199998</v>
      </c>
      <c r="H30" s="32"/>
    </row>
    <row r="31" spans="1:8" ht="32.25" thickBot="1">
      <c r="A31" s="12" t="s">
        <v>10</v>
      </c>
      <c r="B31" s="5" t="s">
        <v>41</v>
      </c>
      <c r="C31" s="22" t="s">
        <v>42</v>
      </c>
      <c r="D31" s="17">
        <v>842635000.07200003</v>
      </c>
      <c r="E31" s="17">
        <v>64787638.837350003</v>
      </c>
      <c r="F31" s="28">
        <f t="shared" si="2"/>
        <v>777847361.23465002</v>
      </c>
      <c r="H31" s="32"/>
    </row>
    <row r="32" spans="1:8" ht="16.5" thickBot="1">
      <c r="A32" s="12" t="s">
        <v>12</v>
      </c>
      <c r="B32" s="5" t="s">
        <v>52</v>
      </c>
      <c r="C32" s="22" t="s">
        <v>42</v>
      </c>
      <c r="D32" s="17">
        <v>73956507</v>
      </c>
      <c r="E32" s="17">
        <v>11234026.85431</v>
      </c>
      <c r="F32" s="28">
        <f t="shared" si="2"/>
        <v>62722480.145690002</v>
      </c>
      <c r="H32" s="32"/>
    </row>
    <row r="33" spans="1:6" ht="16.5" thickBot="1">
      <c r="A33" s="13"/>
      <c r="B33" s="14" t="s">
        <v>53</v>
      </c>
      <c r="C33" s="29"/>
      <c r="D33" s="30">
        <f>+SUM(D29:D32)</f>
        <v>1655645507.072</v>
      </c>
      <c r="E33" s="30">
        <f>+SUM(E29:E32)</f>
        <v>175613972.17573002</v>
      </c>
      <c r="F33" s="31">
        <f>+SUM(F29:F32)</f>
        <v>1480031534.8962698</v>
      </c>
    </row>
    <row r="34" spans="1:6">
      <c r="D34" s="8"/>
      <c r="E34" s="8"/>
    </row>
    <row r="35" spans="1:6">
      <c r="D35" s="18"/>
    </row>
    <row r="36" spans="1:6">
      <c r="D36" s="15"/>
    </row>
    <row r="37" spans="1:6">
      <c r="D37" s="21"/>
    </row>
    <row r="38" spans="1:6">
      <c r="D38" s="8"/>
      <c r="E38" s="8"/>
    </row>
    <row r="39" spans="1:6">
      <c r="D39" s="20"/>
    </row>
    <row r="41" spans="1:6">
      <c r="D41" s="18"/>
    </row>
    <row r="43" spans="1:6">
      <c r="D43" s="19"/>
    </row>
  </sheetData>
  <mergeCells count="2">
    <mergeCell ref="C10:F10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5-007-0018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Faxriddin E. Boltaev</dc:creator>
  <cp:lastModifiedBy>Nigina A. A'zamova</cp:lastModifiedBy>
  <dcterms:created xsi:type="dcterms:W3CDTF">2026-01-26T05:33:16Z</dcterms:created>
  <dcterms:modified xsi:type="dcterms:W3CDTF">2026-10-06T04:26:54Z</dcterms:modified>
</cp:coreProperties>
</file>